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FH\Documents\"/>
    </mc:Choice>
  </mc:AlternateContent>
  <xr:revisionPtr revIDLastSave="0" documentId="8_{38089F7C-31BD-4160-A8E3-2F979A0279B7}" xr6:coauthVersionLast="47" xr6:coauthVersionMax="47" xr10:uidLastSave="{00000000-0000-0000-0000-000000000000}"/>
  <bookViews>
    <workbookView xWindow="-110" yWindow="-110" windowWidth="19420" windowHeight="10420" xr2:uid="{E30C6E28-8E50-4483-A1C3-F7034B8D5348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0" i="1" l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B5" i="1" s="1"/>
  <c r="C5" i="1" s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B7" i="1" s="1"/>
  <c r="X15" i="1"/>
  <c r="Y14" i="1"/>
  <c r="X14" i="1"/>
  <c r="Y13" i="1"/>
  <c r="X13" i="1"/>
  <c r="Y12" i="1"/>
  <c r="X12" i="1"/>
  <c r="Y11" i="1"/>
  <c r="X11" i="1"/>
  <c r="B6" i="1"/>
  <c r="C6" i="1" s="1"/>
</calcChain>
</file>

<file path=xl/sharedStrings.xml><?xml version="1.0" encoding="utf-8"?>
<sst xmlns="http://schemas.openxmlformats.org/spreadsheetml/2006/main" count="235" uniqueCount="118">
  <si>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</si>
  <si>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</si>
  <si>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</si>
  <si>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</si>
  <si>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</si>
  <si>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</si>
  <si>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</si>
  <si>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</si>
  <si>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</si>
  <si>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</si>
  <si>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</si>
  <si>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</si>
  <si>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</si>
  <si>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</si>
  <si>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</si>
  <si>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</si>
  <si>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</si>
  <si>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</si>
  <si>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</si>
  <si>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</si>
  <si>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</si>
  <si>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</si>
  <si>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</si>
  <si>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</si>
  <si>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</si>
  <si>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</si>
  <si>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</si>
  <si>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</si>
  <si>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</si>
  <si>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</si>
  <si>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</si>
  <si>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</si>
  <si>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</si>
  <si>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</si>
  <si>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</si>
  <si>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GA-500</t>
  </si>
  <si>
    <t>Georgia Housing and Finance Authority</t>
  </si>
  <si>
    <t>Atlanta HMIS Renewal FY2024</t>
  </si>
  <si>
    <t>GA0001L4B002416</t>
  </si>
  <si>
    <t/>
  </si>
  <si>
    <t>Atlanta</t>
  </si>
  <si>
    <t>Atlanta CoC</t>
  </si>
  <si>
    <t>Partners for HOME, Inc.</t>
  </si>
  <si>
    <t>Welcome House S+CR</t>
  </si>
  <si>
    <t>GA0027L4B002417</t>
  </si>
  <si>
    <t>PH</t>
  </si>
  <si>
    <t>No</t>
  </si>
  <si>
    <t>Presley Woods S+CR</t>
  </si>
  <si>
    <t>GA0030L4B002417</t>
  </si>
  <si>
    <t>Phoenix House S+CR</t>
  </si>
  <si>
    <t>GA0131L4B002416</t>
  </si>
  <si>
    <t>Caring Works S+CR</t>
  </si>
  <si>
    <t>GA0132L4B002416</t>
  </si>
  <si>
    <t>CaringWorks, Inc.</t>
  </si>
  <si>
    <t>FY24 Shamrock SHP (GA0153L4B002413</t>
  </si>
  <si>
    <t>GA0153L4B002413</t>
  </si>
  <si>
    <t>Quest Community Development Organization f/k/a Quest 35, Inc.</t>
  </si>
  <si>
    <t>Quest Village II FY24</t>
  </si>
  <si>
    <t>GA0175L4B002412</t>
  </si>
  <si>
    <t>Quest 35 S+CR</t>
  </si>
  <si>
    <t>GA0244L4B002412</t>
  </si>
  <si>
    <t>FY24 CaringWorks RISE Atlanta SHP (GA0254L4B002411)</t>
  </si>
  <si>
    <t>GA0254L4B002411</t>
  </si>
  <si>
    <t>Partnership Against Domestic Violence</t>
  </si>
  <si>
    <t>PADV PH Project City of Atlanta</t>
  </si>
  <si>
    <t>GA0262L4B002411</t>
  </si>
  <si>
    <t>PH25 Renewal Project FY24</t>
  </si>
  <si>
    <t>GA0267L4B002412</t>
  </si>
  <si>
    <t>PH15 Renewal Project FY24</t>
  </si>
  <si>
    <t>GA0274L4B002410</t>
  </si>
  <si>
    <t>3Keys, Inc. (formerly Project Interconnections, Inc.)</t>
  </si>
  <si>
    <t>A Way Home</t>
  </si>
  <si>
    <t>GA0275L4B002410</t>
  </si>
  <si>
    <t xml:space="preserve">Project Community Connections, Inc. </t>
  </si>
  <si>
    <t>PCCI Rapid Re-Housing City of Atlanta</t>
  </si>
  <si>
    <t>GA0314L4B002409</t>
  </si>
  <si>
    <t>Atlanta CoC Coordinated Entry</t>
  </si>
  <si>
    <t>GA0331L4B002408</t>
  </si>
  <si>
    <t>SSO</t>
  </si>
  <si>
    <t>FY24 CaringWorks RISE II Atlanta (GA0349L4B002407)</t>
  </si>
  <si>
    <t>GA0349L4B002407</t>
  </si>
  <si>
    <t>Mercy Care PSH</t>
  </si>
  <si>
    <t>GA0351L4B002407</t>
  </si>
  <si>
    <t>Covenant House Georgia, Inc</t>
  </si>
  <si>
    <t>CHGA Pathways to Independence</t>
  </si>
  <si>
    <t>GA0368L4B002406</t>
  </si>
  <si>
    <t>View Point PSH</t>
  </si>
  <si>
    <t>GA0369L4B002405</t>
  </si>
  <si>
    <t>Atlanta CoC DV Coordinated Entry 2024</t>
  </si>
  <si>
    <t>GA0401D4B002404</t>
  </si>
  <si>
    <t>DV</t>
  </si>
  <si>
    <t>Our House Inc.</t>
  </si>
  <si>
    <t>Our House Family Housing Preservation Project: City of Atlanta</t>
  </si>
  <si>
    <t>GA0416D4B002403</t>
  </si>
  <si>
    <t>Our House DV RRH</t>
  </si>
  <si>
    <t>GA0418D4B002403</t>
  </si>
  <si>
    <t>River Edge PSH</t>
  </si>
  <si>
    <t>GA0419L4B002403</t>
  </si>
  <si>
    <t>Hope thru Soap, Inc.</t>
  </si>
  <si>
    <t>ATL YHDP HTS OUTREACH RENEWAL FY24</t>
  </si>
  <si>
    <t>GA0434Y4B002402</t>
  </si>
  <si>
    <t>YHDP</t>
  </si>
  <si>
    <t>Youth Empowerment Success Services</t>
  </si>
  <si>
    <t>ATL YHDP RENEWAL APPLICATION FY2024-USE THIS ONE</t>
  </si>
  <si>
    <t>GA0435Y4B002402</t>
  </si>
  <si>
    <t>JOINT TH-RRH</t>
  </si>
  <si>
    <t>ATL YHDP HTS EMPOWERMENT RENEWAL FY24</t>
  </si>
  <si>
    <t>GA0436Y4B002402</t>
  </si>
  <si>
    <t>ATL YHDP HTS NAVIGATION RENEWAL FY24</t>
  </si>
  <si>
    <t>GA0437Y4B002402</t>
  </si>
  <si>
    <t>Family PSH</t>
  </si>
  <si>
    <t>GA0446L4B002402</t>
  </si>
  <si>
    <t>Georgia Harm Reduction Coalition, Inc</t>
  </si>
  <si>
    <t>Access to Housing</t>
  </si>
  <si>
    <t>GA0482L4B002401</t>
  </si>
  <si>
    <t>Nicholas House Inc</t>
  </si>
  <si>
    <t>2024 H2H RRH Renewal</t>
  </si>
  <si>
    <t>GA0483L4B002401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</si>
</sst>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1503-4971-453F-AF93-AC09D5A735A7}">
  <sheetPr codeName="Sheet96">
    <pageSetUpPr fitToPage="1"/>
  </sheetPr>
  <dimension ref="A1:Y50"/>
  <sheetViews>
    <sheetView tabSelected="1" topLeftCell="K1" zoomScaleNormal="100" workbookViewId="0">
      <pane ySplit="10" topLeftCell="A26" activePane="bottomLeft" state="frozen"/>
      <selection pane="bottomLeft" activeCell="A27" sqref="A27:XFD27"/>
    </sheetView>
  </sheetViews>
  <sheetFormatPr defaultRowHeight="14.5" x14ac:dyDescent="0.35"/>
  <cols>
    <col min="1" max="2" width="23.6328125" customWidth="1"/>
    <col min="3" max="3" width="17.6328125" customWidth="1"/>
    <col min="4" max="4" width="11.6328125" customWidth="1"/>
    <col min="5" max="6" width="16.6328125" customWidth="1"/>
    <col min="7" max="15" width="11.6328125" customWidth="1"/>
    <col min="16" max="24" width="10.6328125" customWidth="1"/>
    <col min="25" max="25" width="12.6328125" customWidth="1"/>
  </cols>
  <sheetData>
    <row r="1" spans="1:25" ht="15" customHeight="1" x14ac:dyDescent="0.35">
      <c r="A1" s="1" t="s">
        <v>0</v>
      </c>
      <c r="B1" s="2" t="s">
        <v>40</v>
      </c>
      <c r="C1" s="3"/>
      <c r="D1" s="3"/>
      <c r="E1" s="3"/>
      <c r="F1" s="3"/>
      <c r="G1" s="3"/>
      <c r="H1" s="4"/>
    </row>
    <row r="2" spans="1:25" ht="15" customHeight="1" x14ac:dyDescent="0.3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5">
      <c r="A3" s="5" t="s">
        <v>2</v>
      </c>
      <c r="B3" s="2" t="s">
        <v>41</v>
      </c>
      <c r="C3" s="3"/>
      <c r="D3" s="3"/>
      <c r="E3" s="3"/>
      <c r="F3" s="3"/>
      <c r="G3" s="3"/>
      <c r="H3" s="4"/>
    </row>
    <row r="4" spans="1:25" ht="15" customHeight="1" x14ac:dyDescent="0.35">
      <c r="A4" s="5" t="s">
        <v>3</v>
      </c>
      <c r="B4" s="2" t="s">
        <v>42</v>
      </c>
      <c r="C4" s="3"/>
      <c r="D4" s="3"/>
      <c r="E4" s="3"/>
      <c r="F4" s="3"/>
      <c r="G4" s="3"/>
      <c r="H4" s="4"/>
    </row>
    <row r="5" spans="1:25" ht="11.5" customHeight="1" x14ac:dyDescent="0.35">
      <c r="A5" s="6" t="s">
        <v>4</v>
      </c>
      <c r="B5" s="7">
        <f ca="1">SUMIF(OFFSET(F10,1,0,500,1),"DV",OFFSET(Y10,1,0,500,1))</f>
        <v>1310463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hidden="1" customHeight="1" x14ac:dyDescent="0.35">
      <c r="A6" s="6" t="s">
        <v>5</v>
      </c>
      <c r="B6" s="7">
        <f ca="1">SUMIF(OFFSET(F10,1,0,500,1),"YHDP",OFFSET(Y10,1,0,500,1))</f>
        <v>1311809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hidden="1" customHeight="1" x14ac:dyDescent="0.35">
      <c r="A7" s="5" t="s">
        <v>6</v>
      </c>
      <c r="B7" s="11">
        <f ca="1">SUM(OFFSET(Y10,1,0,500,1))</f>
        <v>13856689</v>
      </c>
      <c r="C7" s="12"/>
      <c r="D7" s="12"/>
      <c r="E7" s="12"/>
      <c r="F7" s="12"/>
      <c r="G7" s="12"/>
      <c r="H7" s="13"/>
    </row>
    <row r="8" spans="1:25" ht="15" hidden="1" customHeight="1" x14ac:dyDescent="0.35"/>
    <row r="9" spans="1:25" ht="15" customHeight="1" x14ac:dyDescent="0.3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" customHeight="1" x14ac:dyDescent="0.3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20</v>
      </c>
      <c r="F11" s="31" t="s">
        <v>39</v>
      </c>
      <c r="G11" s="32">
        <v>0</v>
      </c>
      <c r="H11" s="33">
        <v>0</v>
      </c>
      <c r="I11" s="33">
        <v>0</v>
      </c>
      <c r="J11" s="33">
        <v>0</v>
      </c>
      <c r="K11" s="33">
        <v>307277</v>
      </c>
      <c r="L11" s="33">
        <v>0</v>
      </c>
      <c r="M11" s="33">
        <v>0</v>
      </c>
      <c r="N11" s="32">
        <v>0</v>
      </c>
      <c r="O11" s="34" t="s">
        <v>39</v>
      </c>
      <c r="P11" s="35"/>
      <c r="Q11" s="35"/>
      <c r="R11" s="35"/>
      <c r="S11" s="35"/>
      <c r="T11" s="35"/>
      <c r="U11" s="35"/>
      <c r="V11" s="35"/>
      <c r="W11" s="35" t="s">
        <v>39</v>
      </c>
      <c r="X11" s="36">
        <f t="shared" ref="X11:X50" si="0">SUM(P11:W11)</f>
        <v>0</v>
      </c>
      <c r="Y11" s="37">
        <f t="shared" ref="Y11:Y50" si="1">SUM(G11:N11)</f>
        <v>307277</v>
      </c>
    </row>
    <row r="12" spans="1:25" x14ac:dyDescent="0.35">
      <c r="A12" s="29" t="s">
        <v>36</v>
      </c>
      <c r="B12" s="29" t="s">
        <v>43</v>
      </c>
      <c r="C12" s="30" t="s">
        <v>44</v>
      </c>
      <c r="D12" s="30">
        <v>2026</v>
      </c>
      <c r="E12" s="30" t="s">
        <v>45</v>
      </c>
      <c r="F12" s="31" t="s">
        <v>39</v>
      </c>
      <c r="G12" s="32">
        <v>0</v>
      </c>
      <c r="H12" s="33">
        <v>644220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2">
        <v>20071</v>
      </c>
      <c r="O12" s="34" t="s">
        <v>46</v>
      </c>
      <c r="P12" s="35">
        <v>45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6">
        <f t="shared" si="0"/>
        <v>45</v>
      </c>
      <c r="Y12" s="37">
        <f t="shared" si="1"/>
        <v>664291</v>
      </c>
    </row>
    <row r="13" spans="1:25" x14ac:dyDescent="0.35">
      <c r="A13" s="29" t="s">
        <v>36</v>
      </c>
      <c r="B13" s="29" t="s">
        <v>47</v>
      </c>
      <c r="C13" s="30" t="s">
        <v>48</v>
      </c>
      <c r="D13" s="30">
        <v>2026</v>
      </c>
      <c r="E13" s="30" t="s">
        <v>45</v>
      </c>
      <c r="F13" s="38" t="s">
        <v>39</v>
      </c>
      <c r="G13" s="39">
        <v>0</v>
      </c>
      <c r="H13" s="33">
        <v>305472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9">
        <v>10110</v>
      </c>
      <c r="O13" s="34" t="s">
        <v>46</v>
      </c>
      <c r="P13" s="35">
        <v>0</v>
      </c>
      <c r="Q13" s="35">
        <v>16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40">
        <f t="shared" si="0"/>
        <v>16</v>
      </c>
      <c r="Y13" s="37">
        <f t="shared" si="1"/>
        <v>315582</v>
      </c>
    </row>
    <row r="14" spans="1:25" x14ac:dyDescent="0.35">
      <c r="A14" s="29" t="s">
        <v>36</v>
      </c>
      <c r="B14" s="29" t="s">
        <v>49</v>
      </c>
      <c r="C14" s="30" t="s">
        <v>50</v>
      </c>
      <c r="D14" s="30">
        <v>2026</v>
      </c>
      <c r="E14" s="30" t="s">
        <v>45</v>
      </c>
      <c r="F14" s="41" t="s">
        <v>39</v>
      </c>
      <c r="G14" s="42">
        <v>0</v>
      </c>
      <c r="H14" s="33">
        <v>422256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42">
        <v>14259</v>
      </c>
      <c r="O14" s="34" t="s">
        <v>46</v>
      </c>
      <c r="P14" s="35">
        <v>0</v>
      </c>
      <c r="Q14" s="35">
        <v>19</v>
      </c>
      <c r="R14" s="35">
        <v>3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43">
        <f t="shared" si="0"/>
        <v>22</v>
      </c>
      <c r="Y14" s="37">
        <f t="shared" si="1"/>
        <v>436515</v>
      </c>
    </row>
    <row r="15" spans="1:25" x14ac:dyDescent="0.35">
      <c r="A15" s="29" t="s">
        <v>36</v>
      </c>
      <c r="B15" s="29" t="s">
        <v>51</v>
      </c>
      <c r="C15" s="30" t="s">
        <v>52</v>
      </c>
      <c r="D15" s="30">
        <v>2026</v>
      </c>
      <c r="E15" s="30" t="s">
        <v>45</v>
      </c>
      <c r="F15" s="44" t="s">
        <v>39</v>
      </c>
      <c r="G15" s="45">
        <v>0</v>
      </c>
      <c r="H15" s="33">
        <v>243372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45">
        <v>7240</v>
      </c>
      <c r="O15" s="34" t="s">
        <v>46</v>
      </c>
      <c r="P15" s="35">
        <v>17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46">
        <f t="shared" si="0"/>
        <v>17</v>
      </c>
      <c r="Y15" s="37">
        <f t="shared" si="1"/>
        <v>250612</v>
      </c>
    </row>
    <row r="16" spans="1:25" x14ac:dyDescent="0.35">
      <c r="A16" s="29" t="s">
        <v>53</v>
      </c>
      <c r="B16" s="29" t="s">
        <v>54</v>
      </c>
      <c r="C16" s="30" t="s">
        <v>55</v>
      </c>
      <c r="D16" s="30">
        <v>2026</v>
      </c>
      <c r="E16" s="30" t="s">
        <v>45</v>
      </c>
      <c r="F16" s="47" t="s">
        <v>39</v>
      </c>
      <c r="G16" s="48">
        <v>193551</v>
      </c>
      <c r="H16" s="33">
        <v>0</v>
      </c>
      <c r="I16" s="33">
        <v>53530</v>
      </c>
      <c r="J16" s="33">
        <v>58405</v>
      </c>
      <c r="K16" s="33">
        <v>0</v>
      </c>
      <c r="L16" s="33">
        <v>0</v>
      </c>
      <c r="M16" s="33">
        <v>0</v>
      </c>
      <c r="N16" s="48">
        <v>7189</v>
      </c>
      <c r="O16" s="34" t="s">
        <v>39</v>
      </c>
      <c r="P16" s="35"/>
      <c r="Q16" s="35"/>
      <c r="R16" s="35"/>
      <c r="S16" s="35"/>
      <c r="T16" s="35"/>
      <c r="U16" s="35"/>
      <c r="V16" s="35"/>
      <c r="W16" s="35" t="s">
        <v>39</v>
      </c>
      <c r="X16" s="49">
        <f t="shared" si="0"/>
        <v>0</v>
      </c>
      <c r="Y16" s="37">
        <f t="shared" si="1"/>
        <v>312675</v>
      </c>
    </row>
    <row r="17" spans="1:25" x14ac:dyDescent="0.35">
      <c r="A17" s="29" t="s">
        <v>56</v>
      </c>
      <c r="B17" s="29" t="s">
        <v>57</v>
      </c>
      <c r="C17" s="30" t="s">
        <v>58</v>
      </c>
      <c r="D17" s="30">
        <v>2026</v>
      </c>
      <c r="E17" s="30" t="s">
        <v>45</v>
      </c>
      <c r="F17" s="50" t="s">
        <v>39</v>
      </c>
      <c r="G17" s="51">
        <v>257408</v>
      </c>
      <c r="H17" s="33">
        <v>0</v>
      </c>
      <c r="I17" s="33">
        <v>53424</v>
      </c>
      <c r="J17" s="33">
        <v>143492</v>
      </c>
      <c r="K17" s="33">
        <v>0</v>
      </c>
      <c r="L17" s="33">
        <v>0</v>
      </c>
      <c r="M17" s="33">
        <v>0</v>
      </c>
      <c r="N17" s="51">
        <v>12281</v>
      </c>
      <c r="O17" s="34" t="s">
        <v>39</v>
      </c>
      <c r="P17" s="35"/>
      <c r="Q17" s="35"/>
      <c r="R17" s="35"/>
      <c r="S17" s="35"/>
      <c r="T17" s="35"/>
      <c r="U17" s="35"/>
      <c r="V17" s="35"/>
      <c r="W17" s="35" t="s">
        <v>39</v>
      </c>
      <c r="X17" s="52">
        <f t="shared" si="0"/>
        <v>0</v>
      </c>
      <c r="Y17" s="37">
        <f t="shared" si="1"/>
        <v>466605</v>
      </c>
    </row>
    <row r="18" spans="1:25" x14ac:dyDescent="0.35">
      <c r="A18" s="29" t="s">
        <v>36</v>
      </c>
      <c r="B18" s="29" t="s">
        <v>59</v>
      </c>
      <c r="C18" s="30" t="s">
        <v>60</v>
      </c>
      <c r="D18" s="30">
        <v>2026</v>
      </c>
      <c r="E18" s="30" t="s">
        <v>45</v>
      </c>
      <c r="F18" s="53" t="s">
        <v>39</v>
      </c>
      <c r="G18" s="54">
        <v>0</v>
      </c>
      <c r="H18" s="33">
        <v>581616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54">
        <v>5980</v>
      </c>
      <c r="O18" s="34" t="s">
        <v>46</v>
      </c>
      <c r="P18" s="35">
        <v>0</v>
      </c>
      <c r="Q18" s="35">
        <v>0</v>
      </c>
      <c r="R18" s="35">
        <v>26</v>
      </c>
      <c r="S18" s="35">
        <v>3</v>
      </c>
      <c r="T18" s="35">
        <v>0</v>
      </c>
      <c r="U18" s="35">
        <v>0</v>
      </c>
      <c r="V18" s="35">
        <v>0</v>
      </c>
      <c r="W18" s="35">
        <v>0</v>
      </c>
      <c r="X18" s="55">
        <f t="shared" si="0"/>
        <v>29</v>
      </c>
      <c r="Y18" s="37">
        <f t="shared" si="1"/>
        <v>587596</v>
      </c>
    </row>
    <row r="19" spans="1:25" x14ac:dyDescent="0.35">
      <c r="A19" s="29" t="s">
        <v>53</v>
      </c>
      <c r="B19" s="29" t="s">
        <v>61</v>
      </c>
      <c r="C19" s="30" t="s">
        <v>62</v>
      </c>
      <c r="D19" s="30">
        <v>2026</v>
      </c>
      <c r="E19" s="30" t="s">
        <v>45</v>
      </c>
      <c r="F19" s="56" t="s">
        <v>39</v>
      </c>
      <c r="G19" s="57">
        <v>933115</v>
      </c>
      <c r="H19" s="33">
        <v>0</v>
      </c>
      <c r="I19" s="33">
        <v>137800</v>
      </c>
      <c r="J19" s="33">
        <v>42480</v>
      </c>
      <c r="K19" s="33">
        <v>0</v>
      </c>
      <c r="L19" s="33">
        <v>0</v>
      </c>
      <c r="M19" s="33">
        <v>0</v>
      </c>
      <c r="N19" s="57">
        <v>41415</v>
      </c>
      <c r="O19" s="34" t="s">
        <v>39</v>
      </c>
      <c r="P19" s="35"/>
      <c r="Q19" s="35"/>
      <c r="R19" s="35"/>
      <c r="S19" s="35"/>
      <c r="T19" s="35"/>
      <c r="U19" s="35"/>
      <c r="V19" s="35"/>
      <c r="W19" s="35" t="s">
        <v>39</v>
      </c>
      <c r="X19" s="58">
        <f t="shared" si="0"/>
        <v>0</v>
      </c>
      <c r="Y19" s="37">
        <f t="shared" si="1"/>
        <v>1154810</v>
      </c>
    </row>
    <row r="20" spans="1:25" x14ac:dyDescent="0.35">
      <c r="A20" s="29" t="s">
        <v>63</v>
      </c>
      <c r="B20" s="29" t="s">
        <v>64</v>
      </c>
      <c r="C20" s="30" t="s">
        <v>65</v>
      </c>
      <c r="D20" s="30">
        <v>2026</v>
      </c>
      <c r="E20" s="30" t="s">
        <v>45</v>
      </c>
      <c r="F20" s="59" t="s">
        <v>39</v>
      </c>
      <c r="G20" s="60">
        <v>0</v>
      </c>
      <c r="H20" s="33">
        <v>217728</v>
      </c>
      <c r="I20" s="33">
        <v>57484</v>
      </c>
      <c r="J20" s="33">
        <v>0</v>
      </c>
      <c r="K20" s="33">
        <v>0</v>
      </c>
      <c r="L20" s="33">
        <v>0</v>
      </c>
      <c r="M20" s="33">
        <v>0</v>
      </c>
      <c r="N20" s="60">
        <v>0</v>
      </c>
      <c r="O20" s="34" t="s">
        <v>46</v>
      </c>
      <c r="P20" s="35">
        <v>0</v>
      </c>
      <c r="Q20" s="35">
        <v>0</v>
      </c>
      <c r="R20" s="35">
        <v>3</v>
      </c>
      <c r="S20" s="35">
        <v>6</v>
      </c>
      <c r="T20" s="35">
        <v>1</v>
      </c>
      <c r="U20" s="35">
        <v>0</v>
      </c>
      <c r="V20" s="35">
        <v>0</v>
      </c>
      <c r="W20" s="35">
        <v>0</v>
      </c>
      <c r="X20" s="61">
        <f t="shared" si="0"/>
        <v>10</v>
      </c>
      <c r="Y20" s="37">
        <f t="shared" si="1"/>
        <v>275212</v>
      </c>
    </row>
    <row r="21" spans="1:25" x14ac:dyDescent="0.35">
      <c r="A21" s="29" t="s">
        <v>56</v>
      </c>
      <c r="B21" s="29" t="s">
        <v>66</v>
      </c>
      <c r="C21" s="30" t="s">
        <v>67</v>
      </c>
      <c r="D21" s="30">
        <v>2026</v>
      </c>
      <c r="E21" s="30" t="s">
        <v>45</v>
      </c>
      <c r="F21" s="62" t="s">
        <v>39</v>
      </c>
      <c r="G21" s="63">
        <v>452970</v>
      </c>
      <c r="H21" s="33">
        <v>0</v>
      </c>
      <c r="I21" s="33">
        <v>68642</v>
      </c>
      <c r="J21" s="33">
        <v>20487</v>
      </c>
      <c r="K21" s="33">
        <v>0</v>
      </c>
      <c r="L21" s="33">
        <v>0</v>
      </c>
      <c r="M21" s="33">
        <v>0</v>
      </c>
      <c r="N21" s="63">
        <v>20000</v>
      </c>
      <c r="O21" s="34" t="s">
        <v>39</v>
      </c>
      <c r="P21" s="35"/>
      <c r="Q21" s="35"/>
      <c r="R21" s="35"/>
      <c r="S21" s="35"/>
      <c r="T21" s="35"/>
      <c r="U21" s="35"/>
      <c r="V21" s="35"/>
      <c r="W21" s="35" t="s">
        <v>39</v>
      </c>
      <c r="X21" s="64">
        <f t="shared" si="0"/>
        <v>0</v>
      </c>
      <c r="Y21" s="37">
        <f t="shared" si="1"/>
        <v>562099</v>
      </c>
    </row>
    <row r="22" spans="1:25" x14ac:dyDescent="0.35">
      <c r="A22" s="29" t="s">
        <v>56</v>
      </c>
      <c r="B22" s="29" t="s">
        <v>68</v>
      </c>
      <c r="C22" s="30" t="s">
        <v>69</v>
      </c>
      <c r="D22" s="30">
        <v>2026</v>
      </c>
      <c r="E22" s="30" t="s">
        <v>45</v>
      </c>
      <c r="F22" s="65" t="s">
        <v>39</v>
      </c>
      <c r="G22" s="66">
        <v>286795</v>
      </c>
      <c r="H22" s="33">
        <v>0</v>
      </c>
      <c r="I22" s="33">
        <v>39220</v>
      </c>
      <c r="J22" s="33">
        <v>49169</v>
      </c>
      <c r="K22" s="33">
        <v>0</v>
      </c>
      <c r="L22" s="33">
        <v>0</v>
      </c>
      <c r="M22" s="33">
        <v>0</v>
      </c>
      <c r="N22" s="66">
        <v>13056</v>
      </c>
      <c r="O22" s="34" t="s">
        <v>39</v>
      </c>
      <c r="P22" s="35"/>
      <c r="Q22" s="35"/>
      <c r="R22" s="35"/>
      <c r="S22" s="35"/>
      <c r="T22" s="35"/>
      <c r="U22" s="35"/>
      <c r="V22" s="35"/>
      <c r="W22" s="35" t="s">
        <v>39</v>
      </c>
      <c r="X22" s="67">
        <f t="shared" si="0"/>
        <v>0</v>
      </c>
      <c r="Y22" s="37">
        <f t="shared" si="1"/>
        <v>388240</v>
      </c>
    </row>
    <row r="23" spans="1:25" x14ac:dyDescent="0.35">
      <c r="A23" s="29" t="s">
        <v>70</v>
      </c>
      <c r="B23" s="29" t="s">
        <v>71</v>
      </c>
      <c r="C23" s="30" t="s">
        <v>72</v>
      </c>
      <c r="D23" s="30">
        <v>2026</v>
      </c>
      <c r="E23" s="30" t="s">
        <v>45</v>
      </c>
      <c r="F23" s="68" t="s">
        <v>39</v>
      </c>
      <c r="G23" s="69">
        <v>497270</v>
      </c>
      <c r="H23" s="33">
        <v>0</v>
      </c>
      <c r="I23" s="33">
        <v>44852</v>
      </c>
      <c r="J23" s="33">
        <v>74820</v>
      </c>
      <c r="K23" s="33">
        <v>0</v>
      </c>
      <c r="L23" s="33">
        <v>0</v>
      </c>
      <c r="M23" s="33">
        <v>0</v>
      </c>
      <c r="N23" s="69">
        <v>23010</v>
      </c>
      <c r="O23" s="34" t="s">
        <v>39</v>
      </c>
      <c r="P23" s="35"/>
      <c r="Q23" s="35"/>
      <c r="R23" s="35"/>
      <c r="S23" s="35"/>
      <c r="T23" s="35"/>
      <c r="U23" s="35"/>
      <c r="V23" s="35"/>
      <c r="W23" s="35" t="s">
        <v>39</v>
      </c>
      <c r="X23" s="70">
        <f t="shared" si="0"/>
        <v>0</v>
      </c>
      <c r="Y23" s="37">
        <f t="shared" si="1"/>
        <v>639952</v>
      </c>
    </row>
    <row r="24" spans="1:25" x14ac:dyDescent="0.35">
      <c r="A24" s="29" t="s">
        <v>73</v>
      </c>
      <c r="B24" s="29" t="s">
        <v>74</v>
      </c>
      <c r="C24" s="30" t="s">
        <v>75</v>
      </c>
      <c r="D24" s="30">
        <v>2026</v>
      </c>
      <c r="E24" s="30" t="s">
        <v>45</v>
      </c>
      <c r="F24" s="71" t="s">
        <v>39</v>
      </c>
      <c r="G24" s="72">
        <v>0</v>
      </c>
      <c r="H24" s="33">
        <v>235572</v>
      </c>
      <c r="I24" s="33">
        <v>266596</v>
      </c>
      <c r="J24" s="33">
        <v>0</v>
      </c>
      <c r="K24" s="33">
        <v>0</v>
      </c>
      <c r="L24" s="33">
        <v>0</v>
      </c>
      <c r="M24" s="33">
        <v>0</v>
      </c>
      <c r="N24" s="72">
        <v>36691</v>
      </c>
      <c r="O24" s="34" t="s">
        <v>46</v>
      </c>
      <c r="P24" s="35">
        <v>4</v>
      </c>
      <c r="Q24" s="35">
        <v>0</v>
      </c>
      <c r="R24" s="35">
        <v>3</v>
      </c>
      <c r="S24" s="35">
        <v>3</v>
      </c>
      <c r="T24" s="35">
        <v>2</v>
      </c>
      <c r="U24" s="35">
        <v>0</v>
      </c>
      <c r="V24" s="35">
        <v>0</v>
      </c>
      <c r="W24" s="35">
        <v>0</v>
      </c>
      <c r="X24" s="73">
        <f t="shared" si="0"/>
        <v>12</v>
      </c>
      <c r="Y24" s="37">
        <f t="shared" si="1"/>
        <v>538859</v>
      </c>
    </row>
    <row r="25" spans="1:25" x14ac:dyDescent="0.35">
      <c r="A25" s="29" t="s">
        <v>42</v>
      </c>
      <c r="B25" s="29" t="s">
        <v>76</v>
      </c>
      <c r="C25" s="30" t="s">
        <v>77</v>
      </c>
      <c r="D25" s="30">
        <v>2026</v>
      </c>
      <c r="E25" s="30" t="s">
        <v>78</v>
      </c>
      <c r="F25" s="74" t="s">
        <v>39</v>
      </c>
      <c r="G25" s="75">
        <v>0</v>
      </c>
      <c r="H25" s="33">
        <v>0</v>
      </c>
      <c r="I25" s="33">
        <v>135150</v>
      </c>
      <c r="J25" s="33">
        <v>0</v>
      </c>
      <c r="K25" s="33">
        <v>0</v>
      </c>
      <c r="L25" s="33">
        <v>0</v>
      </c>
      <c r="M25" s="33">
        <v>0</v>
      </c>
      <c r="N25" s="75">
        <v>12500</v>
      </c>
      <c r="O25" s="34" t="s">
        <v>39</v>
      </c>
      <c r="P25" s="35"/>
      <c r="Q25" s="35"/>
      <c r="R25" s="35"/>
      <c r="S25" s="35"/>
      <c r="T25" s="35"/>
      <c r="U25" s="35"/>
      <c r="V25" s="35"/>
      <c r="W25" s="35" t="s">
        <v>39</v>
      </c>
      <c r="X25" s="76">
        <f t="shared" si="0"/>
        <v>0</v>
      </c>
      <c r="Y25" s="37">
        <f t="shared" si="1"/>
        <v>147650</v>
      </c>
    </row>
    <row r="26" spans="1:25" x14ac:dyDescent="0.35">
      <c r="A26" s="29" t="s">
        <v>53</v>
      </c>
      <c r="B26" s="29" t="s">
        <v>79</v>
      </c>
      <c r="C26" s="30" t="s">
        <v>80</v>
      </c>
      <c r="D26" s="30">
        <v>2026</v>
      </c>
      <c r="E26" s="30" t="s">
        <v>45</v>
      </c>
      <c r="F26" s="77" t="s">
        <v>39</v>
      </c>
      <c r="G26" s="78">
        <v>0</v>
      </c>
      <c r="H26" s="33">
        <v>0</v>
      </c>
      <c r="I26" s="33">
        <v>161512</v>
      </c>
      <c r="J26" s="33">
        <v>92040</v>
      </c>
      <c r="K26" s="33">
        <v>0</v>
      </c>
      <c r="L26" s="33">
        <v>0</v>
      </c>
      <c r="M26" s="33">
        <v>0</v>
      </c>
      <c r="N26" s="78">
        <v>21736</v>
      </c>
      <c r="O26" s="34" t="s">
        <v>39</v>
      </c>
      <c r="P26" s="35"/>
      <c r="Q26" s="35"/>
      <c r="R26" s="35"/>
      <c r="S26" s="35"/>
      <c r="T26" s="35"/>
      <c r="U26" s="35"/>
      <c r="V26" s="35"/>
      <c r="W26" s="35" t="s">
        <v>39</v>
      </c>
      <c r="X26" s="79">
        <f t="shared" si="0"/>
        <v>0</v>
      </c>
      <c r="Y26" s="37">
        <f t="shared" si="1"/>
        <v>275288</v>
      </c>
    </row>
    <row r="27" spans="1:25" x14ac:dyDescent="0.35">
      <c r="A27" s="29" t="s">
        <v>42</v>
      </c>
      <c r="B27" s="29" t="s">
        <v>81</v>
      </c>
      <c r="C27" s="30" t="s">
        <v>82</v>
      </c>
      <c r="D27" s="30">
        <v>2026</v>
      </c>
      <c r="E27" s="30" t="s">
        <v>45</v>
      </c>
      <c r="F27" s="80" t="s">
        <v>39</v>
      </c>
      <c r="G27" s="81">
        <v>0</v>
      </c>
      <c r="H27" s="33">
        <v>0</v>
      </c>
      <c r="I27" s="33">
        <v>270337</v>
      </c>
      <c r="J27" s="33">
        <v>86616</v>
      </c>
      <c r="K27" s="33">
        <v>0</v>
      </c>
      <c r="L27" s="33">
        <v>0</v>
      </c>
      <c r="M27" s="33">
        <v>0</v>
      </c>
      <c r="N27" s="81">
        <v>26628</v>
      </c>
      <c r="O27" s="34" t="s">
        <v>39</v>
      </c>
      <c r="P27" s="35"/>
      <c r="Q27" s="35"/>
      <c r="R27" s="35"/>
      <c r="S27" s="35"/>
      <c r="T27" s="35"/>
      <c r="U27" s="35"/>
      <c r="V27" s="35"/>
      <c r="W27" s="35" t="s">
        <v>39</v>
      </c>
      <c r="X27" s="82">
        <f t="shared" si="0"/>
        <v>0</v>
      </c>
      <c r="Y27" s="37">
        <f t="shared" si="1"/>
        <v>383581</v>
      </c>
    </row>
    <row r="28" spans="1:25" x14ac:dyDescent="0.35">
      <c r="A28" s="29" t="s">
        <v>83</v>
      </c>
      <c r="B28" s="29" t="s">
        <v>84</v>
      </c>
      <c r="C28" s="30" t="s">
        <v>85</v>
      </c>
      <c r="D28" s="30">
        <v>2026</v>
      </c>
      <c r="E28" s="30" t="s">
        <v>45</v>
      </c>
      <c r="F28" s="83" t="s">
        <v>39</v>
      </c>
      <c r="G28" s="84">
        <v>0</v>
      </c>
      <c r="H28" s="33">
        <v>79344</v>
      </c>
      <c r="I28" s="33">
        <v>33920</v>
      </c>
      <c r="J28" s="33">
        <v>0</v>
      </c>
      <c r="K28" s="33">
        <v>0</v>
      </c>
      <c r="L28" s="33">
        <v>0</v>
      </c>
      <c r="M28" s="33">
        <v>0</v>
      </c>
      <c r="N28" s="84">
        <v>7254</v>
      </c>
      <c r="O28" s="34" t="s">
        <v>46</v>
      </c>
      <c r="P28" s="35">
        <v>0</v>
      </c>
      <c r="Q28" s="35">
        <v>0</v>
      </c>
      <c r="R28" s="35">
        <v>4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85">
        <f t="shared" si="0"/>
        <v>4</v>
      </c>
      <c r="Y28" s="37">
        <f t="shared" si="1"/>
        <v>120518</v>
      </c>
    </row>
    <row r="29" spans="1:25" x14ac:dyDescent="0.35">
      <c r="A29" s="29" t="s">
        <v>42</v>
      </c>
      <c r="B29" s="29" t="s">
        <v>86</v>
      </c>
      <c r="C29" s="30" t="s">
        <v>87</v>
      </c>
      <c r="D29" s="30">
        <v>2026</v>
      </c>
      <c r="E29" s="30" t="s">
        <v>45</v>
      </c>
      <c r="F29" s="86" t="s">
        <v>39</v>
      </c>
      <c r="G29" s="87">
        <v>0</v>
      </c>
      <c r="H29" s="33">
        <v>614916</v>
      </c>
      <c r="I29" s="33">
        <v>123376</v>
      </c>
      <c r="J29" s="33">
        <v>0</v>
      </c>
      <c r="K29" s="33">
        <v>0</v>
      </c>
      <c r="L29" s="33">
        <v>0</v>
      </c>
      <c r="M29" s="33">
        <v>0</v>
      </c>
      <c r="N29" s="87">
        <v>49994</v>
      </c>
      <c r="O29" s="34" t="s">
        <v>46</v>
      </c>
      <c r="P29" s="35">
        <v>0</v>
      </c>
      <c r="Q29" s="35">
        <v>0</v>
      </c>
      <c r="R29" s="35">
        <v>31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88">
        <f t="shared" si="0"/>
        <v>31</v>
      </c>
      <c r="Y29" s="37">
        <f t="shared" si="1"/>
        <v>788286</v>
      </c>
    </row>
    <row r="30" spans="1:25" x14ac:dyDescent="0.35">
      <c r="A30" s="29" t="s">
        <v>42</v>
      </c>
      <c r="B30" s="29" t="s">
        <v>88</v>
      </c>
      <c r="C30" s="30" t="s">
        <v>89</v>
      </c>
      <c r="D30" s="30">
        <v>2026</v>
      </c>
      <c r="E30" s="30" t="s">
        <v>78</v>
      </c>
      <c r="F30" s="89" t="s">
        <v>90</v>
      </c>
      <c r="G30" s="90">
        <v>0</v>
      </c>
      <c r="H30" s="33">
        <v>0</v>
      </c>
      <c r="I30" s="33">
        <v>173628</v>
      </c>
      <c r="J30" s="33">
        <v>0</v>
      </c>
      <c r="K30" s="33">
        <v>0</v>
      </c>
      <c r="L30" s="33">
        <v>2200</v>
      </c>
      <c r="M30" s="33">
        <v>0</v>
      </c>
      <c r="N30" s="90">
        <v>14000</v>
      </c>
      <c r="O30" s="34" t="s">
        <v>39</v>
      </c>
      <c r="P30" s="35"/>
      <c r="Q30" s="35"/>
      <c r="R30" s="35"/>
      <c r="S30" s="35"/>
      <c r="T30" s="35"/>
      <c r="U30" s="35"/>
      <c r="V30" s="35"/>
      <c r="W30" s="35" t="s">
        <v>39</v>
      </c>
      <c r="X30" s="91">
        <f t="shared" si="0"/>
        <v>0</v>
      </c>
      <c r="Y30" s="37">
        <f t="shared" si="1"/>
        <v>189828</v>
      </c>
    </row>
    <row r="31" spans="1:25" x14ac:dyDescent="0.35">
      <c r="A31" s="29" t="s">
        <v>91</v>
      </c>
      <c r="B31" s="29" t="s">
        <v>92</v>
      </c>
      <c r="C31" s="30" t="s">
        <v>93</v>
      </c>
      <c r="D31" s="30">
        <v>2026</v>
      </c>
      <c r="E31" s="30" t="s">
        <v>45</v>
      </c>
      <c r="F31" s="92" t="s">
        <v>90</v>
      </c>
      <c r="G31" s="93">
        <v>0</v>
      </c>
      <c r="H31" s="33">
        <v>506700</v>
      </c>
      <c r="I31" s="33">
        <v>59360</v>
      </c>
      <c r="J31" s="33">
        <v>0</v>
      </c>
      <c r="K31" s="33">
        <v>0</v>
      </c>
      <c r="L31" s="33">
        <v>0</v>
      </c>
      <c r="M31" s="33">
        <v>0</v>
      </c>
      <c r="N31" s="93">
        <v>25184</v>
      </c>
      <c r="O31" s="34" t="s">
        <v>46</v>
      </c>
      <c r="P31" s="35">
        <v>0</v>
      </c>
      <c r="Q31" s="35">
        <v>0</v>
      </c>
      <c r="R31" s="35">
        <v>0</v>
      </c>
      <c r="S31" s="35">
        <v>5</v>
      </c>
      <c r="T31" s="35">
        <v>15</v>
      </c>
      <c r="U31" s="35">
        <v>0</v>
      </c>
      <c r="V31" s="35">
        <v>0</v>
      </c>
      <c r="W31" s="35">
        <v>0</v>
      </c>
      <c r="X31" s="94">
        <f t="shared" si="0"/>
        <v>20</v>
      </c>
      <c r="Y31" s="37">
        <f t="shared" si="1"/>
        <v>591244</v>
      </c>
    </row>
    <row r="32" spans="1:25" x14ac:dyDescent="0.35">
      <c r="A32" s="29" t="s">
        <v>42</v>
      </c>
      <c r="B32" s="29" t="s">
        <v>94</v>
      </c>
      <c r="C32" s="30" t="s">
        <v>95</v>
      </c>
      <c r="D32" s="30">
        <v>2026</v>
      </c>
      <c r="E32" s="30" t="s">
        <v>45</v>
      </c>
      <c r="F32" s="95" t="s">
        <v>90</v>
      </c>
      <c r="G32" s="96">
        <v>0</v>
      </c>
      <c r="H32" s="33">
        <v>333636</v>
      </c>
      <c r="I32" s="33">
        <v>157886</v>
      </c>
      <c r="J32" s="33">
        <v>0</v>
      </c>
      <c r="K32" s="33">
        <v>0</v>
      </c>
      <c r="L32" s="33">
        <v>0</v>
      </c>
      <c r="M32" s="33">
        <v>0</v>
      </c>
      <c r="N32" s="96">
        <v>37869</v>
      </c>
      <c r="O32" s="34" t="s">
        <v>46</v>
      </c>
      <c r="P32" s="35">
        <v>1</v>
      </c>
      <c r="Q32" s="35">
        <v>0</v>
      </c>
      <c r="R32" s="35">
        <v>5</v>
      </c>
      <c r="S32" s="35">
        <v>4</v>
      </c>
      <c r="T32" s="35">
        <v>5</v>
      </c>
      <c r="U32" s="35">
        <v>0</v>
      </c>
      <c r="V32" s="35">
        <v>0</v>
      </c>
      <c r="W32" s="35">
        <v>0</v>
      </c>
      <c r="X32" s="97">
        <f t="shared" si="0"/>
        <v>15</v>
      </c>
      <c r="Y32" s="37">
        <f t="shared" si="1"/>
        <v>529391</v>
      </c>
    </row>
    <row r="33" spans="1:25" x14ac:dyDescent="0.35">
      <c r="A33" s="29" t="s">
        <v>42</v>
      </c>
      <c r="B33" s="29" t="s">
        <v>96</v>
      </c>
      <c r="C33" s="30" t="s">
        <v>97</v>
      </c>
      <c r="D33" s="30">
        <v>2026</v>
      </c>
      <c r="E33" s="30" t="s">
        <v>45</v>
      </c>
      <c r="F33" s="98" t="s">
        <v>39</v>
      </c>
      <c r="G33" s="99">
        <v>0</v>
      </c>
      <c r="H33" s="33">
        <v>0</v>
      </c>
      <c r="I33" s="33">
        <v>1211214</v>
      </c>
      <c r="J33" s="33">
        <v>0</v>
      </c>
      <c r="K33" s="33">
        <v>0</v>
      </c>
      <c r="L33" s="33">
        <v>0</v>
      </c>
      <c r="M33" s="33">
        <v>0</v>
      </c>
      <c r="N33" s="99">
        <v>114265</v>
      </c>
      <c r="O33" s="34" t="s">
        <v>39</v>
      </c>
      <c r="P33" s="35"/>
      <c r="Q33" s="35"/>
      <c r="R33" s="35"/>
      <c r="S33" s="35"/>
      <c r="T33" s="35"/>
      <c r="U33" s="35"/>
      <c r="V33" s="35"/>
      <c r="W33" s="35" t="s">
        <v>39</v>
      </c>
      <c r="X33" s="100">
        <f t="shared" si="0"/>
        <v>0</v>
      </c>
      <c r="Y33" s="37">
        <f t="shared" si="1"/>
        <v>1325479</v>
      </c>
    </row>
    <row r="34" spans="1:25" x14ac:dyDescent="0.35">
      <c r="A34" s="29" t="s">
        <v>98</v>
      </c>
      <c r="B34" s="29" t="s">
        <v>99</v>
      </c>
      <c r="C34" s="30" t="s">
        <v>100</v>
      </c>
      <c r="D34" s="30">
        <v>2026</v>
      </c>
      <c r="E34" s="30" t="s">
        <v>78</v>
      </c>
      <c r="F34" s="101" t="s">
        <v>101</v>
      </c>
      <c r="G34" s="102">
        <v>0</v>
      </c>
      <c r="H34" s="33">
        <v>0</v>
      </c>
      <c r="I34" s="33">
        <v>55650</v>
      </c>
      <c r="J34" s="33">
        <v>0</v>
      </c>
      <c r="K34" s="33">
        <v>0</v>
      </c>
      <c r="L34" s="33">
        <v>2500</v>
      </c>
      <c r="M34" s="33">
        <v>0</v>
      </c>
      <c r="N34" s="102">
        <v>5500</v>
      </c>
      <c r="O34" s="34" t="s">
        <v>39</v>
      </c>
      <c r="P34" s="35"/>
      <c r="Q34" s="35"/>
      <c r="R34" s="35"/>
      <c r="S34" s="35"/>
      <c r="T34" s="35"/>
      <c r="U34" s="35"/>
      <c r="V34" s="35"/>
      <c r="W34" s="35" t="s">
        <v>39</v>
      </c>
      <c r="X34" s="103">
        <f t="shared" si="0"/>
        <v>0</v>
      </c>
      <c r="Y34" s="37">
        <f t="shared" si="1"/>
        <v>63650</v>
      </c>
    </row>
    <row r="35" spans="1:25" x14ac:dyDescent="0.35">
      <c r="A35" s="29" t="s">
        <v>102</v>
      </c>
      <c r="B35" s="29" t="s">
        <v>103</v>
      </c>
      <c r="C35" s="30" t="s">
        <v>104</v>
      </c>
      <c r="D35" s="30">
        <v>2026</v>
      </c>
      <c r="E35" s="30" t="s">
        <v>105</v>
      </c>
      <c r="F35" s="104" t="s">
        <v>101</v>
      </c>
      <c r="G35" s="105">
        <v>107544</v>
      </c>
      <c r="H35" s="33">
        <v>455328</v>
      </c>
      <c r="I35" s="33">
        <v>368681</v>
      </c>
      <c r="J35" s="33">
        <v>67537</v>
      </c>
      <c r="K35" s="33">
        <v>0</v>
      </c>
      <c r="L35" s="33">
        <v>0</v>
      </c>
      <c r="M35" s="33">
        <v>0</v>
      </c>
      <c r="N35" s="105">
        <v>83949</v>
      </c>
      <c r="O35" s="34" t="s">
        <v>46</v>
      </c>
      <c r="P35" s="35">
        <v>0</v>
      </c>
      <c r="Q35" s="35">
        <v>0</v>
      </c>
      <c r="R35" s="35">
        <v>3</v>
      </c>
      <c r="S35" s="35">
        <v>12</v>
      </c>
      <c r="T35" s="35">
        <v>5</v>
      </c>
      <c r="U35" s="35">
        <v>0</v>
      </c>
      <c r="V35" s="35">
        <v>0</v>
      </c>
      <c r="W35" s="35">
        <v>0</v>
      </c>
      <c r="X35" s="106">
        <f t="shared" si="0"/>
        <v>20</v>
      </c>
      <c r="Y35" s="37">
        <f t="shared" si="1"/>
        <v>1083039</v>
      </c>
    </row>
    <row r="36" spans="1:25" x14ac:dyDescent="0.35">
      <c r="A36" s="29" t="s">
        <v>98</v>
      </c>
      <c r="B36" s="29" t="s">
        <v>106</v>
      </c>
      <c r="C36" s="30" t="s">
        <v>107</v>
      </c>
      <c r="D36" s="30">
        <v>2026</v>
      </c>
      <c r="E36" s="30" t="s">
        <v>78</v>
      </c>
      <c r="F36" s="107" t="s">
        <v>101</v>
      </c>
      <c r="G36" s="108">
        <v>0</v>
      </c>
      <c r="H36" s="33">
        <v>0</v>
      </c>
      <c r="I36" s="33">
        <v>86920</v>
      </c>
      <c r="J36" s="33">
        <v>0</v>
      </c>
      <c r="K36" s="33">
        <v>0</v>
      </c>
      <c r="L36" s="33">
        <v>500</v>
      </c>
      <c r="M36" s="33">
        <v>0</v>
      </c>
      <c r="N36" s="108">
        <v>8250</v>
      </c>
      <c r="O36" s="34" t="s">
        <v>39</v>
      </c>
      <c r="P36" s="35"/>
      <c r="Q36" s="35"/>
      <c r="R36" s="35"/>
      <c r="S36" s="35"/>
      <c r="T36" s="35"/>
      <c r="U36" s="35"/>
      <c r="V36" s="35"/>
      <c r="W36" s="35" t="s">
        <v>39</v>
      </c>
      <c r="X36" s="109">
        <f t="shared" si="0"/>
        <v>0</v>
      </c>
      <c r="Y36" s="37">
        <f t="shared" si="1"/>
        <v>95670</v>
      </c>
    </row>
    <row r="37" spans="1:25" x14ac:dyDescent="0.35">
      <c r="A37" s="29" t="s">
        <v>98</v>
      </c>
      <c r="B37" s="29" t="s">
        <v>108</v>
      </c>
      <c r="C37" s="30" t="s">
        <v>109</v>
      </c>
      <c r="D37" s="30">
        <v>2026</v>
      </c>
      <c r="E37" s="30" t="s">
        <v>78</v>
      </c>
      <c r="F37" s="110" t="s">
        <v>101</v>
      </c>
      <c r="G37" s="111">
        <v>0</v>
      </c>
      <c r="H37" s="33">
        <v>0</v>
      </c>
      <c r="I37" s="33">
        <v>60950</v>
      </c>
      <c r="J37" s="33">
        <v>0</v>
      </c>
      <c r="K37" s="33">
        <v>0</v>
      </c>
      <c r="L37" s="33">
        <v>2500</v>
      </c>
      <c r="M37" s="33">
        <v>0</v>
      </c>
      <c r="N37" s="111">
        <v>6000</v>
      </c>
      <c r="O37" s="34" t="s">
        <v>39</v>
      </c>
      <c r="P37" s="35"/>
      <c r="Q37" s="35"/>
      <c r="R37" s="35"/>
      <c r="S37" s="35"/>
      <c r="T37" s="35"/>
      <c r="U37" s="35"/>
      <c r="V37" s="35"/>
      <c r="W37" s="35" t="s">
        <v>39</v>
      </c>
      <c r="X37" s="112">
        <f t="shared" si="0"/>
        <v>0</v>
      </c>
      <c r="Y37" s="37">
        <f t="shared" si="1"/>
        <v>69450</v>
      </c>
    </row>
    <row r="38" spans="1:25" x14ac:dyDescent="0.35">
      <c r="A38" s="29" t="s">
        <v>42</v>
      </c>
      <c r="B38" s="29" t="s">
        <v>110</v>
      </c>
      <c r="C38" s="30" t="s">
        <v>111</v>
      </c>
      <c r="D38" s="30">
        <v>2026</v>
      </c>
      <c r="E38" s="30" t="s">
        <v>45</v>
      </c>
      <c r="F38" s="113" t="s">
        <v>39</v>
      </c>
      <c r="G38" s="114">
        <v>0</v>
      </c>
      <c r="H38" s="33">
        <v>484200</v>
      </c>
      <c r="I38" s="33">
        <v>176317</v>
      </c>
      <c r="J38" s="33">
        <v>0</v>
      </c>
      <c r="K38" s="33">
        <v>0</v>
      </c>
      <c r="L38" s="33">
        <v>0</v>
      </c>
      <c r="M38" s="33">
        <v>0</v>
      </c>
      <c r="N38" s="114">
        <v>51253</v>
      </c>
      <c r="O38" s="34" t="s">
        <v>46</v>
      </c>
      <c r="P38" s="35">
        <v>0</v>
      </c>
      <c r="Q38" s="35">
        <v>0</v>
      </c>
      <c r="R38" s="35">
        <v>0</v>
      </c>
      <c r="S38" s="35">
        <v>10</v>
      </c>
      <c r="T38" s="35">
        <v>10</v>
      </c>
      <c r="U38" s="35">
        <v>0</v>
      </c>
      <c r="V38" s="35">
        <v>0</v>
      </c>
      <c r="W38" s="35">
        <v>0</v>
      </c>
      <c r="X38" s="115">
        <f t="shared" si="0"/>
        <v>20</v>
      </c>
      <c r="Y38" s="37">
        <f t="shared" si="1"/>
        <v>711770</v>
      </c>
    </row>
    <row r="39" spans="1:25" x14ac:dyDescent="0.35">
      <c r="A39" s="29" t="s">
        <v>112</v>
      </c>
      <c r="B39" s="29" t="s">
        <v>113</v>
      </c>
      <c r="C39" s="30" t="s">
        <v>114</v>
      </c>
      <c r="D39" s="30">
        <v>2026</v>
      </c>
      <c r="E39" s="30" t="s">
        <v>45</v>
      </c>
      <c r="F39" s="116" t="s">
        <v>39</v>
      </c>
      <c r="G39" s="117">
        <v>0</v>
      </c>
      <c r="H39" s="33">
        <v>0</v>
      </c>
      <c r="I39" s="33">
        <v>162711</v>
      </c>
      <c r="J39" s="33">
        <v>0</v>
      </c>
      <c r="K39" s="33">
        <v>0</v>
      </c>
      <c r="L39" s="33">
        <v>0</v>
      </c>
      <c r="M39" s="33">
        <v>0</v>
      </c>
      <c r="N39" s="117">
        <v>15350</v>
      </c>
      <c r="O39" s="34" t="s">
        <v>39</v>
      </c>
      <c r="P39" s="35"/>
      <c r="Q39" s="35"/>
      <c r="R39" s="35"/>
      <c r="S39" s="35"/>
      <c r="T39" s="35"/>
      <c r="U39" s="35"/>
      <c r="V39" s="35"/>
      <c r="W39" s="35" t="s">
        <v>39</v>
      </c>
      <c r="X39" s="118">
        <f t="shared" si="0"/>
        <v>0</v>
      </c>
      <c r="Y39" s="37">
        <f t="shared" si="1"/>
        <v>178061</v>
      </c>
    </row>
    <row r="40" spans="1:25" x14ac:dyDescent="0.35">
      <c r="A40" s="29" t="s">
        <v>115</v>
      </c>
      <c r="B40" s="29" t="s">
        <v>116</v>
      </c>
      <c r="C40" s="30" t="s">
        <v>117</v>
      </c>
      <c r="D40" s="30">
        <v>2026</v>
      </c>
      <c r="E40" s="30" t="s">
        <v>45</v>
      </c>
      <c r="F40" s="119" t="s">
        <v>39</v>
      </c>
      <c r="G40" s="120">
        <v>0</v>
      </c>
      <c r="H40" s="33">
        <v>329940</v>
      </c>
      <c r="I40" s="33">
        <v>50297</v>
      </c>
      <c r="J40" s="33">
        <v>0</v>
      </c>
      <c r="K40" s="33">
        <v>0</v>
      </c>
      <c r="L40" s="33">
        <v>0</v>
      </c>
      <c r="M40" s="33">
        <v>0</v>
      </c>
      <c r="N40" s="120">
        <v>23222</v>
      </c>
      <c r="O40" s="34" t="s">
        <v>46</v>
      </c>
      <c r="P40" s="35">
        <v>0</v>
      </c>
      <c r="Q40" s="35">
        <v>0</v>
      </c>
      <c r="R40" s="35">
        <v>0</v>
      </c>
      <c r="S40" s="35">
        <v>9</v>
      </c>
      <c r="T40" s="35">
        <v>5</v>
      </c>
      <c r="U40" s="35">
        <v>0</v>
      </c>
      <c r="V40" s="35">
        <v>0</v>
      </c>
      <c r="W40" s="35">
        <v>0</v>
      </c>
      <c r="X40" s="121">
        <f t="shared" si="0"/>
        <v>14</v>
      </c>
      <c r="Y40" s="37">
        <f t="shared" si="1"/>
        <v>403459</v>
      </c>
    </row>
    <row r="41" spans="1:25" x14ac:dyDescent="0.35">
      <c r="A41" s="29"/>
      <c r="B41" s="29"/>
      <c r="C41" s="30"/>
      <c r="D41" s="30"/>
      <c r="E41" s="30"/>
      <c r="F41" s="122"/>
      <c r="G41" s="123"/>
      <c r="H41" s="33"/>
      <c r="I41" s="33"/>
      <c r="J41" s="33"/>
      <c r="K41" s="33"/>
      <c r="L41" s="33"/>
      <c r="M41" s="33"/>
      <c r="N41" s="123"/>
      <c r="O41" s="34"/>
      <c r="P41" s="35"/>
      <c r="Q41" s="35"/>
      <c r="R41" s="35"/>
      <c r="S41" s="35"/>
      <c r="T41" s="35"/>
      <c r="U41" s="35"/>
      <c r="V41" s="35"/>
      <c r="W41" s="35"/>
      <c r="X41" s="124">
        <f t="shared" si="0"/>
        <v>0</v>
      </c>
      <c r="Y41" s="37">
        <f t="shared" si="1"/>
        <v>0</v>
      </c>
    </row>
    <row r="42" spans="1:25" x14ac:dyDescent="0.35">
      <c r="A42" s="29"/>
      <c r="B42" s="29"/>
      <c r="C42" s="30"/>
      <c r="D42" s="30"/>
      <c r="E42" s="30"/>
      <c r="F42" s="125"/>
      <c r="G42" s="126"/>
      <c r="H42" s="33"/>
      <c r="I42" s="33"/>
      <c r="J42" s="33"/>
      <c r="K42" s="33"/>
      <c r="L42" s="33"/>
      <c r="M42" s="33"/>
      <c r="N42" s="126"/>
      <c r="O42" s="34"/>
      <c r="P42" s="35"/>
      <c r="Q42" s="35"/>
      <c r="R42" s="35"/>
      <c r="S42" s="35"/>
      <c r="T42" s="35"/>
      <c r="U42" s="35"/>
      <c r="V42" s="35"/>
      <c r="W42" s="35"/>
      <c r="X42" s="127">
        <f t="shared" si="0"/>
        <v>0</v>
      </c>
      <c r="Y42" s="37">
        <f t="shared" si="1"/>
        <v>0</v>
      </c>
    </row>
    <row r="43" spans="1:25" x14ac:dyDescent="0.35">
      <c r="A43" s="29"/>
      <c r="B43" s="29"/>
      <c r="C43" s="30"/>
      <c r="D43" s="30"/>
      <c r="E43" s="30"/>
      <c r="F43" s="128"/>
      <c r="G43" s="129"/>
      <c r="H43" s="33"/>
      <c r="I43" s="33"/>
      <c r="J43" s="33"/>
      <c r="K43" s="33"/>
      <c r="L43" s="33"/>
      <c r="M43" s="33"/>
      <c r="N43" s="129"/>
      <c r="O43" s="34"/>
      <c r="P43" s="35"/>
      <c r="Q43" s="35"/>
      <c r="R43" s="35"/>
      <c r="S43" s="35"/>
      <c r="T43" s="35"/>
      <c r="U43" s="35"/>
      <c r="V43" s="35"/>
      <c r="W43" s="35"/>
      <c r="X43" s="130">
        <f t="shared" si="0"/>
        <v>0</v>
      </c>
      <c r="Y43" s="37">
        <f t="shared" si="1"/>
        <v>0</v>
      </c>
    </row>
    <row r="44" spans="1:25" x14ac:dyDescent="0.35">
      <c r="A44" s="29"/>
      <c r="B44" s="29"/>
      <c r="C44" s="30"/>
      <c r="D44" s="30"/>
      <c r="E44" s="30"/>
      <c r="F44" s="131"/>
      <c r="G44" s="132"/>
      <c r="H44" s="33"/>
      <c r="I44" s="33"/>
      <c r="J44" s="33"/>
      <c r="K44" s="33"/>
      <c r="L44" s="33"/>
      <c r="M44" s="33"/>
      <c r="N44" s="132"/>
      <c r="O44" s="34"/>
      <c r="P44" s="35"/>
      <c r="Q44" s="35"/>
      <c r="R44" s="35"/>
      <c r="S44" s="35"/>
      <c r="T44" s="35"/>
      <c r="U44" s="35"/>
      <c r="V44" s="35"/>
      <c r="W44" s="35"/>
      <c r="X44" s="133">
        <f t="shared" si="0"/>
        <v>0</v>
      </c>
      <c r="Y44" s="37">
        <f t="shared" si="1"/>
        <v>0</v>
      </c>
    </row>
    <row r="45" spans="1:25" x14ac:dyDescent="0.35">
      <c r="A45" s="29"/>
      <c r="B45" s="29"/>
      <c r="C45" s="30"/>
      <c r="D45" s="30"/>
      <c r="E45" s="30"/>
      <c r="F45" s="134"/>
      <c r="G45" s="135"/>
      <c r="H45" s="33"/>
      <c r="I45" s="33"/>
      <c r="J45" s="33"/>
      <c r="K45" s="33"/>
      <c r="L45" s="33"/>
      <c r="M45" s="33"/>
      <c r="N45" s="135"/>
      <c r="O45" s="34"/>
      <c r="P45" s="35"/>
      <c r="Q45" s="35"/>
      <c r="R45" s="35"/>
      <c r="S45" s="35"/>
      <c r="T45" s="35"/>
      <c r="U45" s="35"/>
      <c r="V45" s="35"/>
      <c r="W45" s="35"/>
      <c r="X45" s="136">
        <f t="shared" si="0"/>
        <v>0</v>
      </c>
      <c r="Y45" s="37">
        <f t="shared" si="1"/>
        <v>0</v>
      </c>
    </row>
    <row r="46" spans="1:25" x14ac:dyDescent="0.35">
      <c r="A46" s="29"/>
      <c r="B46" s="29"/>
      <c r="C46" s="30"/>
      <c r="D46" s="30"/>
      <c r="E46" s="30"/>
      <c r="F46" s="137"/>
      <c r="G46" s="138"/>
      <c r="H46" s="33"/>
      <c r="I46" s="33"/>
      <c r="J46" s="33"/>
      <c r="K46" s="33"/>
      <c r="L46" s="33"/>
      <c r="M46" s="33"/>
      <c r="N46" s="138"/>
      <c r="O46" s="34"/>
      <c r="P46" s="35"/>
      <c r="Q46" s="35"/>
      <c r="R46" s="35"/>
      <c r="S46" s="35"/>
      <c r="T46" s="35"/>
      <c r="U46" s="35"/>
      <c r="V46" s="35"/>
      <c r="W46" s="35"/>
      <c r="X46" s="139">
        <f t="shared" si="0"/>
        <v>0</v>
      </c>
      <c r="Y46" s="37">
        <f t="shared" si="1"/>
        <v>0</v>
      </c>
    </row>
    <row r="47" spans="1:25" x14ac:dyDescent="0.35">
      <c r="A47" s="29"/>
      <c r="B47" s="29"/>
      <c r="C47" s="30"/>
      <c r="D47" s="30"/>
      <c r="E47" s="30"/>
      <c r="F47" s="140"/>
      <c r="G47" s="141"/>
      <c r="H47" s="33"/>
      <c r="I47" s="33"/>
      <c r="J47" s="33"/>
      <c r="K47" s="33"/>
      <c r="L47" s="33"/>
      <c r="M47" s="33"/>
      <c r="N47" s="141"/>
      <c r="O47" s="34"/>
      <c r="P47" s="35"/>
      <c r="Q47" s="35"/>
      <c r="R47" s="35"/>
      <c r="S47" s="35"/>
      <c r="T47" s="35"/>
      <c r="U47" s="35"/>
      <c r="V47" s="35"/>
      <c r="W47" s="35"/>
      <c r="X47" s="142">
        <f t="shared" si="0"/>
        <v>0</v>
      </c>
      <c r="Y47" s="37">
        <f t="shared" si="1"/>
        <v>0</v>
      </c>
    </row>
    <row r="48" spans="1:25" x14ac:dyDescent="0.35">
      <c r="A48" s="29"/>
      <c r="B48" s="29"/>
      <c r="C48" s="30"/>
      <c r="D48" s="30"/>
      <c r="E48" s="30"/>
      <c r="F48" s="143"/>
      <c r="G48" s="144"/>
      <c r="H48" s="33"/>
      <c r="I48" s="33"/>
      <c r="J48" s="33"/>
      <c r="K48" s="33"/>
      <c r="L48" s="33"/>
      <c r="M48" s="33"/>
      <c r="N48" s="144"/>
      <c r="O48" s="34"/>
      <c r="P48" s="35"/>
      <c r="Q48" s="35"/>
      <c r="R48" s="35"/>
      <c r="S48" s="35"/>
      <c r="T48" s="35"/>
      <c r="U48" s="35"/>
      <c r="V48" s="35"/>
      <c r="W48" s="35"/>
      <c r="X48" s="145">
        <f t="shared" si="0"/>
        <v>0</v>
      </c>
      <c r="Y48" s="37">
        <f t="shared" si="1"/>
        <v>0</v>
      </c>
    </row>
    <row r="49" spans="1:25" x14ac:dyDescent="0.35">
      <c r="A49" s="29"/>
      <c r="B49" s="29"/>
      <c r="C49" s="30"/>
      <c r="D49" s="30"/>
      <c r="E49" s="30"/>
      <c r="F49" s="146"/>
      <c r="G49" s="147"/>
      <c r="H49" s="33"/>
      <c r="I49" s="33"/>
      <c r="J49" s="33"/>
      <c r="K49" s="33"/>
      <c r="L49" s="33"/>
      <c r="M49" s="33"/>
      <c r="N49" s="147"/>
      <c r="O49" s="34"/>
      <c r="P49" s="35"/>
      <c r="Q49" s="35"/>
      <c r="R49" s="35"/>
      <c r="S49" s="35"/>
      <c r="T49" s="35"/>
      <c r="U49" s="35"/>
      <c r="V49" s="35"/>
      <c r="W49" s="35"/>
      <c r="X49" s="148">
        <f t="shared" si="0"/>
        <v>0</v>
      </c>
      <c r="Y49" s="37">
        <f t="shared" si="1"/>
        <v>0</v>
      </c>
    </row>
    <row r="50" spans="1:25" x14ac:dyDescent="0.35">
      <c r="A50" s="29"/>
      <c r="B50" s="29"/>
      <c r="C50" s="30"/>
      <c r="D50" s="30"/>
      <c r="E50" s="30"/>
      <c r="F50" s="149"/>
      <c r="G50" s="150"/>
      <c r="H50" s="33"/>
      <c r="I50" s="33"/>
      <c r="J50" s="33"/>
      <c r="K50" s="33"/>
      <c r="L50" s="33"/>
      <c r="M50" s="33"/>
      <c r="N50" s="150"/>
      <c r="O50" s="34"/>
      <c r="P50" s="35"/>
      <c r="Q50" s="35"/>
      <c r="R50" s="35"/>
      <c r="S50" s="35"/>
      <c r="T50" s="35"/>
      <c r="U50" s="35"/>
      <c r="V50" s="35"/>
      <c r="W50" s="35"/>
      <c r="X50" s="151">
        <f t="shared" si="0"/>
        <v>0</v>
      </c>
      <c r="Y50" s="37">
        <f t="shared" si="1"/>
        <v>0</v>
      </c>
    </row>
  </sheetData>
  <autoFilter ref="A10:Y10" xr:uid="{86331503-4971-453F-AF93-AC09D5A735A7}"/>
  <conditionalFormatting sqref="D11:D50">
    <cfRule type="expression" dxfId="2" priority="1">
      <formula>OR($D11&gt;2026,AND($D11&lt;2026,$D11&lt;&gt;""))</formula>
    </cfRule>
  </conditionalFormatting>
  <conditionalFormatting sqref="Y11:Y50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O11:O50" xr:uid="{60A6211E-0819-4602-9F84-94762D957F49}">
      <formula1>"FMR, Actual Rent"</formula1>
    </dataValidation>
    <dataValidation type="list" allowBlank="1" showInputMessage="1" showErrorMessage="1" sqref="F11:F50" xr:uid="{74307332-0016-4D53-914C-8C792C3A0EA6}">
      <formula1>"DV, YHDP"</formula1>
    </dataValidation>
    <dataValidation allowBlank="1" showErrorMessage="1" sqref="A10:Y10" xr:uid="{8D884A74-36F4-41A5-AAEC-2FE04F679A52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Cathryn Vassell</cp:lastModifiedBy>
  <dcterms:created xsi:type="dcterms:W3CDTF">2025-05-23T14:22:59Z</dcterms:created>
  <dcterms:modified xsi:type="dcterms:W3CDTF">2025-09-24T13:45:14Z</dcterms:modified>
</cp:coreProperties>
</file>